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<sst xmlns="http://schemas.openxmlformats.org/spreadsheetml/2006/main" count="87">
  <si>
    <t>Ingredients</t>
  </si>
  <si>
    <t>Amount</t>
  </si>
  <si>
    <t>Coles</t>
  </si>
  <si>
    <t>Aldi</t>
  </si>
  <si>
    <t>Woolies</t>
  </si>
  <si>
    <t>Bacon</t>
  </si>
  <si>
    <t>1kg</t>
  </si>
  <si>
    <t>Eggs</t>
  </si>
  <si>
    <t>4 dozen</t>
  </si>
  <si>
    <t>Diced chicken breast</t>
  </si>
  <si>
    <t>850g</t>
  </si>
  <si>
    <t>Chicken fillet</t>
  </si>
  <si>
    <t>600g</t>
  </si>
  <si>
    <t>Chicken Drumsticks</t>
  </si>
  <si>
    <t>1 kg</t>
  </si>
  <si>
    <t>Mince</t>
  </si>
  <si>
    <t>2kg</t>
  </si>
  <si>
    <t>Sausages</t>
  </si>
  <si>
    <t>Milk</t>
  </si>
  <si>
    <t>12L</t>
  </si>
  <si>
    <t>Bread rolls</t>
  </si>
  <si>
    <t>Bread</t>
  </si>
  <si>
    <t>11 loaves</t>
  </si>
  <si>
    <t>margarine</t>
  </si>
  <si>
    <t>2 x 1kg</t>
  </si>
  <si>
    <t>Oats</t>
  </si>
  <si>
    <t>2 x 900g</t>
  </si>
  <si>
    <t>Wheat biscuits</t>
  </si>
  <si>
    <t>2 x 1.12 kg</t>
  </si>
  <si>
    <t>Jam</t>
  </si>
  <si>
    <t>Oil</t>
  </si>
  <si>
    <t>750 ml</t>
  </si>
  <si>
    <t>Desiccated coconut</t>
  </si>
  <si>
    <t>500g</t>
  </si>
  <si>
    <t>Pears</t>
  </si>
  <si>
    <t>Mandarins</t>
  </si>
  <si>
    <t>Apples</t>
  </si>
  <si>
    <t>Oranges</t>
  </si>
  <si>
    <t>3kg</t>
  </si>
  <si>
    <t>Capsicum</t>
  </si>
  <si>
    <t>Cabbage</t>
  </si>
  <si>
    <t>1/2 head</t>
  </si>
  <si>
    <t>Pumpkin</t>
  </si>
  <si>
    <t>3 kg</t>
  </si>
  <si>
    <t>Broccoli</t>
  </si>
  <si>
    <t>Onions</t>
  </si>
  <si>
    <t>4kg</t>
  </si>
  <si>
    <t>Potatoes</t>
  </si>
  <si>
    <t>8kg</t>
  </si>
  <si>
    <t>Zucchini</t>
  </si>
  <si>
    <t>1.5kg</t>
  </si>
  <si>
    <t>Cauliflower</t>
  </si>
  <si>
    <t>Carrots</t>
  </si>
  <si>
    <t>5 kg</t>
  </si>
  <si>
    <t>Lettuce</t>
  </si>
  <si>
    <t>Cheese block</t>
  </si>
  <si>
    <t>SR flour</t>
  </si>
  <si>
    <t>Plain flour</t>
  </si>
  <si>
    <t>Tin of tuna</t>
  </si>
  <si>
    <t>425g</t>
  </si>
  <si>
    <t xml:space="preserve">Rice </t>
  </si>
  <si>
    <t>Garlic powder</t>
  </si>
  <si>
    <t>135g</t>
  </si>
  <si>
    <t>Frozen peas</t>
  </si>
  <si>
    <t>Frozen corn</t>
  </si>
  <si>
    <t>Frozen spinach</t>
  </si>
  <si>
    <t>2 x 250g</t>
  </si>
  <si>
    <t>Creamed corn</t>
  </si>
  <si>
    <t>3 x 400g tins</t>
  </si>
  <si>
    <t>Cream</t>
  </si>
  <si>
    <t>2 x 600ml</t>
  </si>
  <si>
    <t>Spaghetti</t>
  </si>
  <si>
    <t>Chicken stock</t>
  </si>
  <si>
    <t>1 tin</t>
  </si>
  <si>
    <t>Tinned tomatoes</t>
  </si>
  <si>
    <t>9 tins</t>
  </si>
  <si>
    <t>Frozen veg</t>
  </si>
  <si>
    <t>Puff pastry</t>
  </si>
  <si>
    <t>Soy sauce</t>
  </si>
  <si>
    <t>500 ml</t>
  </si>
  <si>
    <t>Cornflour</t>
  </si>
  <si>
    <t>Oyster Sauce</t>
  </si>
  <si>
    <t>Sour Cream</t>
  </si>
  <si>
    <t>300g</t>
  </si>
  <si>
    <t>Total Spent Per store</t>
  </si>
  <si>
    <t>5% discount at woolworths</t>
  </si>
  <si>
    <t>Total Spent on Month 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</si>
</sst>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24"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indexed="8"/>
      <name val="Calibri"/>
      <charset val="134"/>
    </font>
    <font>
      <sz val="12"/>
      <color indexed="8"/>
      <name val="Calibri"/>
      <charset val="134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2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/>
    <xf numFmtId="0" fontId="1" fillId="0" borderId="0" xfId="0" applyFont="1" applyFill="1">
      <alignment vertical="center"/>
    </xf>
    <xf numFmtId="0" fontId="3" fillId="0" borderId="1" xfId="0" applyFont="1" applyFill="1" applyBorder="1" applyAlignment="1"/>
    <xf numFmtId="7" fontId="3" fillId="0" borderId="1" xfId="0" applyNumberFormat="1" applyFont="1" applyFill="1" applyBorder="1" applyAlignment="1"/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7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7" fontId="0" fillId="0" borderId="1" xfId="0" applyNumberFormat="1" applyBorder="1">
      <alignment vertical="center"/>
    </xf>
    <xf numFmtId="0" fontId="0" fillId="0" borderId="1" xfId="0" applyFill="1" applyBorder="1" applyAlignment="1">
      <alignment vertical="center"/>
    </xf>
    <xf numFmtId="7" fontId="0" fillId="0" borderId="1" xfId="0" applyNumberFormat="1" applyFill="1" applyBorder="1" applyAlignment="1">
      <alignment vertical="center"/>
    </xf>
    <xf numFmtId="0" fontId="4" fillId="0" borderId="1" xfId="0" applyFont="1" applyBorder="1">
      <alignment vertical="center"/>
    </xf>
    <xf numFmtId="7" fontId="4" fillId="0" borderId="1" xfId="0" applyNumberFormat="1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2"/>
  <sheetViews>
    <sheetView tabSelected="1" topLeftCell="A25" workbookViewId="0">
      <selection activeCell="E27" sqref="E27"/>
    </sheetView>
  </sheetViews>
  <sheetFormatPr defaultColWidth="9" defaultRowHeight="15.75" outlineLevelCol="5"/>
  <cols>
    <col min="1" max="1" width="26.25" customWidth="1"/>
    <col min="2" max="2" width="12" customWidth="1"/>
    <col min="3" max="3" width="7" customWidth="1"/>
    <col min="4" max="4" width="6.875" customWidth="1"/>
    <col min="5" max="5" width="9.75" customWidth="1"/>
  </cols>
  <sheetData>
    <row r="1" s="1" customFormat="1" ht="18.75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</row>
    <row r="2" s="2" customFormat="1" spans="1:6">
      <c r="A2" s="5" t="s">
        <v>5</v>
      </c>
      <c r="B2" s="5" t="s">
        <v>6</v>
      </c>
      <c r="C2" s="6"/>
      <c r="D2" s="6"/>
      <c r="E2" s="6">
        <v>7.5</v>
      </c>
      <c r="F2" s="7"/>
    </row>
    <row r="3" spans="1:6">
      <c r="A3" s="8" t="s">
        <v>7</v>
      </c>
      <c r="B3" s="8" t="s">
        <v>8</v>
      </c>
      <c r="C3" s="9"/>
      <c r="D3" s="9">
        <f>4*2.59</f>
        <v>10.36</v>
      </c>
      <c r="E3" s="9"/>
      <c r="F3" s="10"/>
    </row>
    <row r="4" spans="1:6">
      <c r="A4" s="8" t="s">
        <v>9</v>
      </c>
      <c r="B4" s="8" t="s">
        <v>10</v>
      </c>
      <c r="C4" s="9">
        <f>0.85*8</f>
        <v>6.8</v>
      </c>
      <c r="D4" s="9"/>
      <c r="E4" s="9"/>
      <c r="F4" s="10"/>
    </row>
    <row r="5" spans="1:6">
      <c r="A5" s="8" t="s">
        <v>11</v>
      </c>
      <c r="B5" s="8" t="s">
        <v>12</v>
      </c>
      <c r="C5" s="9"/>
      <c r="D5" s="9"/>
      <c r="E5" s="9">
        <f>0.6*9</f>
        <v>5.4</v>
      </c>
      <c r="F5" s="10"/>
    </row>
    <row r="6" spans="1:6">
      <c r="A6" s="8" t="s">
        <v>13</v>
      </c>
      <c r="B6" s="8" t="s">
        <v>14</v>
      </c>
      <c r="C6" s="9"/>
      <c r="D6" s="9"/>
      <c r="E6" s="9">
        <v>3.5</v>
      </c>
      <c r="F6" s="10"/>
    </row>
    <row r="7" spans="1:6">
      <c r="A7" s="11" t="s">
        <v>15</v>
      </c>
      <c r="B7" s="11" t="s">
        <v>16</v>
      </c>
      <c r="C7" s="12"/>
      <c r="D7" s="12"/>
      <c r="E7" s="12">
        <f>2*7</f>
        <v>14</v>
      </c>
      <c r="F7" s="10"/>
    </row>
    <row r="8" spans="1:6">
      <c r="A8" s="11" t="s">
        <v>17</v>
      </c>
      <c r="B8" s="11">
        <v>24</v>
      </c>
      <c r="C8" s="12"/>
      <c r="D8" s="12"/>
      <c r="E8" s="12">
        <v>8</v>
      </c>
      <c r="F8" s="10"/>
    </row>
    <row r="9" spans="1:6">
      <c r="A9" s="8" t="s">
        <v>18</v>
      </c>
      <c r="B9" s="8" t="s">
        <v>19</v>
      </c>
      <c r="C9" s="9"/>
      <c r="D9" s="9"/>
      <c r="E9" s="9">
        <v>12</v>
      </c>
      <c r="F9" s="10"/>
    </row>
    <row r="10" spans="1:6">
      <c r="A10" s="8" t="s">
        <v>20</v>
      </c>
      <c r="B10" s="8" t="s">
        <v>12</v>
      </c>
      <c r="C10" s="9"/>
      <c r="D10" s="9">
        <v>1.89</v>
      </c>
      <c r="E10" s="9"/>
      <c r="F10" s="10"/>
    </row>
    <row r="11" spans="1:6">
      <c r="A11" s="8" t="s">
        <v>21</v>
      </c>
      <c r="B11" s="8" t="s">
        <v>22</v>
      </c>
      <c r="C11" s="9"/>
      <c r="D11" s="9"/>
      <c r="E11" s="9">
        <f>0.85*11</f>
        <v>9.35</v>
      </c>
      <c r="F11" s="10"/>
    </row>
    <row r="12" spans="1:6">
      <c r="A12" s="8" t="s">
        <v>23</v>
      </c>
      <c r="B12" s="8" t="s">
        <v>24</v>
      </c>
      <c r="C12" s="9"/>
      <c r="D12" s="9"/>
      <c r="E12" s="9">
        <f>1.6*2</f>
        <v>3.2</v>
      </c>
      <c r="F12" s="10"/>
    </row>
    <row r="13" spans="1:6">
      <c r="A13" s="8" t="s">
        <v>25</v>
      </c>
      <c r="B13" s="8" t="s">
        <v>26</v>
      </c>
      <c r="C13" s="9">
        <f>1.3*2</f>
        <v>2.6</v>
      </c>
      <c r="D13" s="9"/>
      <c r="E13" s="9"/>
      <c r="F13" s="10"/>
    </row>
    <row r="14" spans="1:6">
      <c r="A14" s="8" t="s">
        <v>27</v>
      </c>
      <c r="B14" s="8" t="s">
        <v>28</v>
      </c>
      <c r="C14" s="9"/>
      <c r="D14" s="9"/>
      <c r="E14" s="9">
        <f>2*3.19</f>
        <v>6.38</v>
      </c>
      <c r="F14" s="10"/>
    </row>
    <row r="15" spans="1:6">
      <c r="A15" s="8" t="s">
        <v>29</v>
      </c>
      <c r="B15" s="8"/>
      <c r="C15" s="9"/>
      <c r="D15" s="9"/>
      <c r="E15" s="9">
        <v>1.4</v>
      </c>
      <c r="F15" s="10"/>
    </row>
    <row r="16" spans="1:6">
      <c r="A16" s="8" t="s">
        <v>30</v>
      </c>
      <c r="B16" s="8" t="s">
        <v>31</v>
      </c>
      <c r="C16" s="9"/>
      <c r="D16" s="9"/>
      <c r="E16" s="9">
        <v>2.24</v>
      </c>
      <c r="F16" s="10"/>
    </row>
    <row r="17" spans="1:6">
      <c r="A17" s="8" t="s">
        <v>32</v>
      </c>
      <c r="B17" s="8" t="s">
        <v>33</v>
      </c>
      <c r="C17" s="9"/>
      <c r="D17" s="9"/>
      <c r="E17" s="9">
        <v>3</v>
      </c>
      <c r="F17" s="10"/>
    </row>
    <row r="18" spans="1:6">
      <c r="A18" s="8" t="s">
        <v>34</v>
      </c>
      <c r="B18" s="8" t="s">
        <v>16</v>
      </c>
      <c r="C18" s="9"/>
      <c r="D18" s="9">
        <f>1.5*2</f>
        <v>3</v>
      </c>
      <c r="E18" s="9"/>
      <c r="F18" s="10"/>
    </row>
    <row r="19" spans="1:6">
      <c r="A19" s="8" t="s">
        <v>35</v>
      </c>
      <c r="B19" s="8" t="s">
        <v>16</v>
      </c>
      <c r="C19" s="9"/>
      <c r="D19" s="9">
        <f>2*2</f>
        <v>4</v>
      </c>
      <c r="E19" s="9"/>
      <c r="F19" s="10"/>
    </row>
    <row r="20" spans="1:6">
      <c r="A20" s="8" t="s">
        <v>36</v>
      </c>
      <c r="B20" s="8" t="s">
        <v>16</v>
      </c>
      <c r="C20" s="9">
        <v>5</v>
      </c>
      <c r="D20" s="9"/>
      <c r="E20" s="9"/>
      <c r="F20" s="10"/>
    </row>
    <row r="21" spans="1:6">
      <c r="A21" s="8" t="s">
        <v>37</v>
      </c>
      <c r="B21" s="8" t="s">
        <v>38</v>
      </c>
      <c r="C21" s="9"/>
      <c r="D21" s="9"/>
      <c r="E21" s="9">
        <v>4</v>
      </c>
      <c r="F21" s="10"/>
    </row>
    <row r="22" spans="1:6">
      <c r="A22" s="8" t="s">
        <v>39</v>
      </c>
      <c r="B22" s="8" t="s">
        <v>6</v>
      </c>
      <c r="C22" s="9">
        <v>3.9</v>
      </c>
      <c r="D22" s="9"/>
      <c r="E22" s="9"/>
      <c r="F22" s="10"/>
    </row>
    <row r="23" spans="1:6">
      <c r="A23" s="8" t="s">
        <v>40</v>
      </c>
      <c r="B23" s="8" t="s">
        <v>41</v>
      </c>
      <c r="C23" s="9">
        <v>1.8</v>
      </c>
      <c r="D23" s="9"/>
      <c r="E23" s="9"/>
      <c r="F23" s="10"/>
    </row>
    <row r="24" spans="1:6">
      <c r="A24" s="8" t="s">
        <v>42</v>
      </c>
      <c r="B24" s="8" t="s">
        <v>43</v>
      </c>
      <c r="C24" s="9">
        <f>3*1.5</f>
        <v>4.5</v>
      </c>
      <c r="D24" s="9"/>
      <c r="E24" s="9"/>
      <c r="F24" s="10"/>
    </row>
    <row r="25" spans="1:6">
      <c r="A25" s="8" t="s">
        <v>44</v>
      </c>
      <c r="B25" s="8" t="s">
        <v>16</v>
      </c>
      <c r="C25" s="9"/>
      <c r="D25" s="9"/>
      <c r="E25" s="9">
        <f>2.4*2</f>
        <v>4.8</v>
      </c>
      <c r="F25" s="10"/>
    </row>
    <row r="26" spans="1:6">
      <c r="A26" s="8" t="s">
        <v>45</v>
      </c>
      <c r="B26" s="8" t="s">
        <v>46</v>
      </c>
      <c r="C26" s="9"/>
      <c r="D26" s="9"/>
      <c r="E26" s="9">
        <v>4</v>
      </c>
      <c r="F26" s="10"/>
    </row>
    <row r="27" spans="1:6">
      <c r="A27" s="8" t="s">
        <v>47</v>
      </c>
      <c r="B27" s="8" t="s">
        <v>48</v>
      </c>
      <c r="C27" s="9"/>
      <c r="D27" s="9"/>
      <c r="E27" s="9">
        <v>8</v>
      </c>
      <c r="F27" s="10"/>
    </row>
    <row r="28" spans="1:6">
      <c r="A28" s="8" t="s">
        <v>49</v>
      </c>
      <c r="B28" s="8" t="s">
        <v>50</v>
      </c>
      <c r="C28" s="9">
        <f>1.5*3.5</f>
        <v>5.25</v>
      </c>
      <c r="D28" s="9"/>
      <c r="E28" s="9"/>
      <c r="F28" s="10"/>
    </row>
    <row r="29" spans="1:6">
      <c r="A29" s="8" t="s">
        <v>51</v>
      </c>
      <c r="B29" s="8">
        <v>2</v>
      </c>
      <c r="C29" s="9">
        <f>2*2.5</f>
        <v>5</v>
      </c>
      <c r="D29" s="9"/>
      <c r="E29" s="9"/>
      <c r="F29" s="10"/>
    </row>
    <row r="30" spans="1:6">
      <c r="A30" s="8" t="s">
        <v>52</v>
      </c>
      <c r="B30" s="8" t="s">
        <v>53</v>
      </c>
      <c r="C30" s="9"/>
      <c r="D30" s="9">
        <f>5*0.6</f>
        <v>3</v>
      </c>
      <c r="E30" s="9"/>
      <c r="F30" s="10"/>
    </row>
    <row r="31" spans="1:6">
      <c r="A31" s="8" t="s">
        <v>54</v>
      </c>
      <c r="B31" s="8">
        <v>1</v>
      </c>
      <c r="C31" s="9"/>
      <c r="D31" s="9"/>
      <c r="E31" s="9">
        <v>2</v>
      </c>
      <c r="F31" s="10"/>
    </row>
    <row r="32" spans="1:6">
      <c r="A32" s="8" t="s">
        <v>55</v>
      </c>
      <c r="B32" s="8">
        <v>1</v>
      </c>
      <c r="C32" s="9"/>
      <c r="D32" s="9"/>
      <c r="E32" s="9">
        <v>6</v>
      </c>
      <c r="F32" s="10"/>
    </row>
    <row r="33" spans="1:6">
      <c r="A33" s="8" t="s">
        <v>56</v>
      </c>
      <c r="B33" s="8" t="s">
        <v>16</v>
      </c>
      <c r="C33" s="9"/>
      <c r="D33" s="9"/>
      <c r="E33" s="9">
        <f>2*0.75</f>
        <v>1.5</v>
      </c>
      <c r="F33" s="10"/>
    </row>
    <row r="34" spans="1:6">
      <c r="A34" s="8" t="s">
        <v>57</v>
      </c>
      <c r="B34" s="8" t="s">
        <v>6</v>
      </c>
      <c r="C34" s="9"/>
      <c r="D34" s="9"/>
      <c r="E34" s="9">
        <v>0.75</v>
      </c>
      <c r="F34" s="10"/>
    </row>
    <row r="35" spans="1:6">
      <c r="A35" s="8" t="s">
        <v>58</v>
      </c>
      <c r="B35" s="8" t="s">
        <v>59</v>
      </c>
      <c r="C35" s="9"/>
      <c r="D35" s="9"/>
      <c r="E35" s="9">
        <v>2</v>
      </c>
      <c r="F35" s="10"/>
    </row>
    <row r="36" spans="1:6">
      <c r="A36" s="8" t="s">
        <v>60</v>
      </c>
      <c r="B36" s="8" t="s">
        <v>16</v>
      </c>
      <c r="C36" s="9"/>
      <c r="D36" s="9"/>
      <c r="E36" s="9">
        <v>2.8</v>
      </c>
      <c r="F36" s="10"/>
    </row>
    <row r="37" spans="1:6">
      <c r="A37" s="8" t="s">
        <v>61</v>
      </c>
      <c r="B37" s="8" t="s">
        <v>62</v>
      </c>
      <c r="C37" s="9"/>
      <c r="D37" s="9"/>
      <c r="E37" s="9">
        <v>3.89</v>
      </c>
      <c r="F37" s="10"/>
    </row>
    <row r="38" spans="1:6">
      <c r="A38" s="8" t="s">
        <v>63</v>
      </c>
      <c r="B38" s="8" t="s">
        <v>6</v>
      </c>
      <c r="C38" s="9"/>
      <c r="D38" s="9"/>
      <c r="E38" s="9">
        <v>1.99</v>
      </c>
      <c r="F38" s="10"/>
    </row>
    <row r="39" spans="1:6">
      <c r="A39" s="8" t="s">
        <v>64</v>
      </c>
      <c r="B39" s="8" t="s">
        <v>6</v>
      </c>
      <c r="C39" s="9"/>
      <c r="D39" s="9"/>
      <c r="E39" s="9">
        <v>2.7</v>
      </c>
      <c r="F39" s="10"/>
    </row>
    <row r="40" spans="1:6">
      <c r="A40" s="8" t="s">
        <v>65</v>
      </c>
      <c r="B40" s="8" t="s">
        <v>66</v>
      </c>
      <c r="C40" s="9"/>
      <c r="D40" s="9">
        <f>2*0.89</f>
        <v>1.78</v>
      </c>
      <c r="E40" s="9"/>
      <c r="F40" s="10"/>
    </row>
    <row r="41" spans="1:6">
      <c r="A41" s="8" t="s">
        <v>67</v>
      </c>
      <c r="B41" s="8" t="s">
        <v>68</v>
      </c>
      <c r="C41" s="9"/>
      <c r="D41" s="9"/>
      <c r="E41" s="9">
        <f>3*0.9</f>
        <v>2.7</v>
      </c>
      <c r="F41" s="10"/>
    </row>
    <row r="42" spans="1:6">
      <c r="A42" s="8" t="s">
        <v>69</v>
      </c>
      <c r="B42" s="8" t="s">
        <v>70</v>
      </c>
      <c r="C42" s="9"/>
      <c r="D42" s="9">
        <f>1.99*2</f>
        <v>3.98</v>
      </c>
      <c r="E42" s="9"/>
      <c r="F42" s="10"/>
    </row>
    <row r="43" spans="1:6">
      <c r="A43" s="8" t="s">
        <v>71</v>
      </c>
      <c r="B43" s="8" t="s">
        <v>33</v>
      </c>
      <c r="C43" s="9"/>
      <c r="D43" s="9"/>
      <c r="E43" s="9">
        <v>0.65</v>
      </c>
      <c r="F43" s="10"/>
    </row>
    <row r="44" spans="1:6">
      <c r="A44" s="8" t="s">
        <v>72</v>
      </c>
      <c r="B44" s="8" t="s">
        <v>73</v>
      </c>
      <c r="C44" s="9"/>
      <c r="D44" s="9">
        <v>2.49</v>
      </c>
      <c r="E44" s="9"/>
      <c r="F44" s="10"/>
    </row>
    <row r="45" spans="1:6">
      <c r="A45" s="8" t="s">
        <v>74</v>
      </c>
      <c r="B45" s="8" t="s">
        <v>75</v>
      </c>
      <c r="C45" s="9"/>
      <c r="D45" s="9"/>
      <c r="E45" s="9">
        <f>9*0.6</f>
        <v>5.4</v>
      </c>
      <c r="F45" s="10"/>
    </row>
    <row r="46" spans="1:6">
      <c r="A46" s="8" t="s">
        <v>76</v>
      </c>
      <c r="B46" s="8" t="s">
        <v>24</v>
      </c>
      <c r="C46" s="9"/>
      <c r="D46" s="9"/>
      <c r="E46" s="9">
        <f>2*1.59</f>
        <v>3.18</v>
      </c>
      <c r="F46" s="10"/>
    </row>
    <row r="47" spans="1:6">
      <c r="A47" s="8" t="s">
        <v>77</v>
      </c>
      <c r="B47" s="8" t="s">
        <v>14</v>
      </c>
      <c r="C47" s="9"/>
      <c r="D47" s="9"/>
      <c r="E47" s="9">
        <v>2.3</v>
      </c>
      <c r="F47" s="10"/>
    </row>
    <row r="48" spans="1:6">
      <c r="A48" s="8" t="s">
        <v>78</v>
      </c>
      <c r="B48" s="8" t="s">
        <v>79</v>
      </c>
      <c r="C48" s="9">
        <v>1.9</v>
      </c>
      <c r="D48" s="9"/>
      <c r="E48" s="9"/>
      <c r="F48" s="10"/>
    </row>
    <row r="49" spans="1:6">
      <c r="A49" s="8" t="s">
        <v>80</v>
      </c>
      <c r="B49" s="8" t="s">
        <v>33</v>
      </c>
      <c r="C49" s="9"/>
      <c r="D49" s="9"/>
      <c r="E49" s="9">
        <v>1.9</v>
      </c>
      <c r="F49" s="10"/>
    </row>
    <row r="50" spans="1:6">
      <c r="A50" s="8" t="s">
        <v>81</v>
      </c>
      <c r="B50" s="8"/>
      <c r="C50" s="9"/>
      <c r="D50" s="9">
        <v>1.99</v>
      </c>
      <c r="E50" s="9"/>
      <c r="F50" s="10"/>
    </row>
    <row r="51" spans="1:6">
      <c r="A51" s="13" t="s">
        <v>82</v>
      </c>
      <c r="B51" s="13" t="s">
        <v>83</v>
      </c>
      <c r="C51" s="14"/>
      <c r="D51" s="14">
        <v>1.09</v>
      </c>
      <c r="E51" s="14"/>
      <c r="F51" s="10"/>
    </row>
    <row r="52" spans="1:6">
      <c r="A52" s="13"/>
      <c r="B52" s="13"/>
      <c r="C52" s="14"/>
      <c r="D52" s="14"/>
      <c r="E52" s="14"/>
      <c r="F52" s="10"/>
    </row>
    <row r="53" spans="1:6">
      <c r="A53" s="13"/>
      <c r="B53" s="13"/>
      <c r="C53" s="14"/>
      <c r="D53" s="14"/>
      <c r="E53" s="14"/>
      <c r="F53" s="10"/>
    </row>
    <row r="54" spans="1:6">
      <c r="A54" s="13"/>
      <c r="B54" s="13"/>
      <c r="C54" s="14"/>
      <c r="D54" s="14"/>
      <c r="E54" s="14"/>
      <c r="F54" s="10"/>
    </row>
    <row r="55" spans="1:6">
      <c r="A55" s="13"/>
      <c r="B55" s="13"/>
      <c r="C55" s="14"/>
      <c r="D55" s="14"/>
      <c r="E55" s="14"/>
      <c r="F55" s="10"/>
    </row>
    <row r="56" spans="1:6">
      <c r="A56" s="13"/>
      <c r="B56" s="13"/>
      <c r="C56" s="14"/>
      <c r="D56" s="14"/>
      <c r="E56" s="14"/>
      <c r="F56" s="10"/>
    </row>
    <row r="57" spans="1:6">
      <c r="A57" s="13"/>
      <c r="B57" s="13"/>
      <c r="C57" s="14"/>
      <c r="D57" s="14"/>
      <c r="E57" s="14"/>
      <c r="F57" s="10"/>
    </row>
    <row r="58" spans="1:5">
      <c r="A58" s="11"/>
      <c r="B58" s="11"/>
      <c r="C58" s="11"/>
      <c r="D58" s="11"/>
      <c r="E58" s="11"/>
    </row>
    <row r="59" spans="1:5">
      <c r="A59" s="11" t="s">
        <v>84</v>
      </c>
      <c r="B59" s="11"/>
      <c r="C59" s="12">
        <f>SUM(C2:C57)</f>
        <v>36.75</v>
      </c>
      <c r="D59" s="12">
        <f>SUM(D2:D57)</f>
        <v>33.58</v>
      </c>
      <c r="E59" s="12">
        <f>SUM(E2:E57)</f>
        <v>136.53</v>
      </c>
    </row>
    <row r="60" spans="1:5">
      <c r="A60" s="11" t="s">
        <v>85</v>
      </c>
      <c r="B60" s="11"/>
      <c r="C60" s="12"/>
      <c r="D60" s="12"/>
      <c r="E60" s="12">
        <f>0.05*E59</f>
        <v>6.8265</v>
      </c>
    </row>
    <row r="61" spans="1:5">
      <c r="A61" s="15" t="s">
        <v>86</v>
      </c>
      <c r="B61" s="15"/>
      <c r="C61" s="16"/>
      <c r="D61" s="16"/>
      <c r="E61" s="16">
        <f>C59+D59+E59-E60</f>
        <v>200.0335</v>
      </c>
    </row>
    <row r="62" spans="1:5">
      <c r="A62" s="11"/>
      <c r="B62" s="11"/>
      <c r="C62" s="11"/>
      <c r="D62" s="11"/>
      <c r="E62" s="11"/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Robins</dc:creator>
  <dcterms:created xsi:type="dcterms:W3CDTF">2017-04-10T01:45:00Z</dcterms:created>
  <dcterms:modified xsi:type="dcterms:W3CDTF">2017-07-11T01:02:22Z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</Properties>
</file>